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an &amp; Ann\Documents\"/>
    </mc:Choice>
  </mc:AlternateContent>
  <xr:revisionPtr revIDLastSave="0" documentId="8_{BB3A5F3E-4726-4900-AC3F-E10FC4F09E54}" xr6:coauthVersionLast="46" xr6:coauthVersionMax="46" xr10:uidLastSave="{00000000-0000-0000-0000-000000000000}"/>
  <bookViews>
    <workbookView xWindow="-120" yWindow="-120" windowWidth="29040" windowHeight="15840" xr2:uid="{7C7D3B0C-F9E8-4DA0-A4B3-F639371FA6A9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B22" i="1"/>
  <c r="A22" i="1"/>
  <c r="G21" i="1"/>
  <c r="B21" i="1"/>
  <c r="A21" i="1"/>
  <c r="G20" i="1"/>
  <c r="B20" i="1"/>
  <c r="A20" i="1"/>
  <c r="G19" i="1"/>
  <c r="B19" i="1"/>
  <c r="A19" i="1"/>
  <c r="G18" i="1"/>
  <c r="B18" i="1"/>
  <c r="A18" i="1"/>
  <c r="G17" i="1"/>
  <c r="B17" i="1"/>
  <c r="A17" i="1"/>
  <c r="G16" i="1"/>
  <c r="B16" i="1"/>
  <c r="A16" i="1"/>
  <c r="G15" i="1"/>
  <c r="B15" i="1"/>
  <c r="A15" i="1"/>
  <c r="G14" i="1"/>
  <c r="B14" i="1"/>
  <c r="A14" i="1"/>
  <c r="G13" i="1"/>
  <c r="B13" i="1"/>
  <c r="A13" i="1"/>
  <c r="G12" i="1"/>
  <c r="B12" i="1"/>
  <c r="A12" i="1"/>
  <c r="G11" i="1"/>
  <c r="B11" i="1"/>
  <c r="A11" i="1"/>
  <c r="G10" i="1"/>
  <c r="B10" i="1"/>
  <c r="A10" i="1"/>
  <c r="G9" i="1"/>
  <c r="B9" i="1"/>
  <c r="A9" i="1"/>
  <c r="G8" i="1"/>
  <c r="B8" i="1"/>
  <c r="A8" i="1"/>
  <c r="G7" i="1"/>
  <c r="B7" i="1"/>
  <c r="A7" i="1"/>
  <c r="G6" i="1"/>
  <c r="B6" i="1"/>
  <c r="A6" i="1"/>
  <c r="G5" i="1"/>
  <c r="B5" i="1"/>
  <c r="A5" i="1"/>
  <c r="G4" i="1"/>
  <c r="B4" i="1"/>
  <c r="A4" i="1"/>
  <c r="G3" i="1"/>
  <c r="B3" i="1"/>
  <c r="A3" i="1"/>
  <c r="G2" i="1"/>
  <c r="E2" i="1"/>
  <c r="B2" i="1"/>
  <c r="A2" i="1"/>
  <c r="H2" i="1" l="1"/>
  <c r="F2" i="1" s="1"/>
  <c r="C2" i="1" s="1"/>
  <c r="D2" i="1" s="1"/>
  <c r="C9" i="1" l="1"/>
  <c r="D9" i="1" s="1"/>
  <c r="C6" i="1"/>
  <c r="D6" i="1" s="1"/>
  <c r="C15" i="1"/>
  <c r="D15" i="1" s="1"/>
  <c r="C14" i="1"/>
  <c r="D14" i="1" s="1"/>
  <c r="C13" i="1"/>
  <c r="D13" i="1" s="1"/>
  <c r="C18" i="1"/>
  <c r="D18" i="1" s="1"/>
  <c r="C11" i="1"/>
  <c r="D11" i="1" s="1"/>
  <c r="C5" i="1"/>
  <c r="D5" i="1" s="1"/>
  <c r="C10" i="1"/>
  <c r="D10" i="1" s="1"/>
  <c r="C7" i="1"/>
  <c r="D7" i="1" s="1"/>
  <c r="C21" i="1"/>
  <c r="D21" i="1" s="1"/>
  <c r="C20" i="1"/>
  <c r="D20" i="1" s="1"/>
  <c r="C22" i="1"/>
  <c r="D22" i="1" s="1"/>
  <c r="C19" i="1"/>
  <c r="D19" i="1" s="1"/>
  <c r="C3" i="1"/>
  <c r="D3" i="1" s="1"/>
  <c r="C4" i="1"/>
  <c r="D4" i="1" s="1"/>
  <c r="C12" i="1"/>
  <c r="D12" i="1" s="1"/>
  <c r="C17" i="1"/>
  <c r="D17" i="1" s="1"/>
  <c r="C16" i="1"/>
  <c r="D16" i="1" s="1"/>
  <c r="C8" i="1"/>
  <c r="D8" i="1" s="1"/>
</calcChain>
</file>

<file path=xl/sharedStrings.xml><?xml version="1.0" encoding="utf-8"?>
<sst xmlns="http://schemas.openxmlformats.org/spreadsheetml/2006/main" count="8" uniqueCount="8">
  <si>
    <t>Club</t>
  </si>
  <si>
    <t>Betaalde Verplaatsings vergoeding</t>
  </si>
  <si>
    <t>Te Betalen verplaatsings Vergoeding</t>
  </si>
  <si>
    <t>Verschil</t>
  </si>
  <si>
    <t>Totaal Verplaatsings Vergoeding</t>
  </si>
  <si>
    <t>Gemiddelde Verplaatsings Vergoeding</t>
  </si>
  <si>
    <t>Aantal Verplaatsingen</t>
  </si>
  <si>
    <t>Totaal Aantal Verplaatsingen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</si>
</sst>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faan%20&amp;%20Ann/Desktop/stefaan/Compensatie%20krachtbalvergoedi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satie"/>
      <sheetName val="Robland St.Michiels"/>
      <sheetName val="Sporting Brugge"/>
      <sheetName val="KBC St.Rita"/>
      <sheetName val="Noordster Dudzele"/>
      <sheetName val="Inter Assebroek"/>
      <sheetName val="Avanti Lissewege"/>
      <sheetName val="D&amp;W Koekelare"/>
      <sheetName val="KBC Knokke"/>
      <sheetName val="Buffalo's Sijsele"/>
      <sheetName val="HO Beitem"/>
      <sheetName val="KRB Jabbeke"/>
      <sheetName val="KRB Loppem"/>
      <sheetName val="Krachtbal Snellegem"/>
      <sheetName val="KBK Ichtegem"/>
      <sheetName val="KBC Izegem"/>
      <sheetName val="KBC Male"/>
      <sheetName val="KBC SPW Wevelgem"/>
      <sheetName val="KBC Aalter"/>
      <sheetName val="KBC Atlas Varsenare"/>
      <sheetName val="KBC Maldegem Donk"/>
      <sheetName val="KBC De Plakker Veurne"/>
      <sheetName val="KBC Heist"/>
      <sheetName val="WWR Ingelmunster"/>
      <sheetName val="KBC Oostduinkerke"/>
      <sheetName val="KBC Herstberge"/>
      <sheetName val="KBC Fortune Ichtegem"/>
      <sheetName val="Grenskracht Menen"/>
      <sheetName val="KBC Moerdamme"/>
      <sheetName val="Krachtbal Torhout"/>
      <sheetName val="reserve (30)"/>
      <sheetName val="reserve (31)"/>
      <sheetName val="reserve (32)"/>
      <sheetName val="reserve (33)"/>
      <sheetName val="reserve (34)"/>
      <sheetName val="reserve (35)"/>
      <sheetName val="reserve (36)"/>
      <sheetName val="reserve (37)"/>
    </sheetNames>
    <sheetDataSet>
      <sheetData sheetId="0" refreshError="1"/>
      <sheetData sheetId="1">
        <row r="1">
          <cell r="A1" t="str">
            <v>Robland St.Michiels</v>
          </cell>
        </row>
        <row r="3">
          <cell r="B3">
            <v>854.46000000000038</v>
          </cell>
          <cell r="C3">
            <v>71</v>
          </cell>
        </row>
      </sheetData>
      <sheetData sheetId="2">
        <row r="1">
          <cell r="A1" t="str">
            <v>Sporting Brugge</v>
          </cell>
        </row>
        <row r="3">
          <cell r="B3">
            <v>375.71999999999997</v>
          </cell>
          <cell r="C3">
            <v>27</v>
          </cell>
        </row>
      </sheetData>
      <sheetData sheetId="3">
        <row r="3">
          <cell r="B3">
            <v>0</v>
          </cell>
        </row>
      </sheetData>
      <sheetData sheetId="4">
        <row r="1">
          <cell r="A1" t="str">
            <v>Noordster Dudzele</v>
          </cell>
        </row>
        <row r="3">
          <cell r="B3">
            <v>565.75</v>
          </cell>
          <cell r="C3">
            <v>40</v>
          </cell>
        </row>
      </sheetData>
      <sheetData sheetId="5">
        <row r="1">
          <cell r="A1" t="str">
            <v>Inter Assebroek</v>
          </cell>
        </row>
        <row r="3">
          <cell r="B3">
            <v>0</v>
          </cell>
          <cell r="C3">
            <v>13</v>
          </cell>
        </row>
      </sheetData>
      <sheetData sheetId="6">
        <row r="1">
          <cell r="A1" t="str">
            <v>Avanti Lissewege</v>
          </cell>
        </row>
        <row r="3">
          <cell r="B3">
            <v>954.18000000000006</v>
          </cell>
          <cell r="C3">
            <v>48</v>
          </cell>
        </row>
      </sheetData>
      <sheetData sheetId="7">
        <row r="1">
          <cell r="A1" t="str">
            <v>D&amp;W Koekelare</v>
          </cell>
        </row>
        <row r="3">
          <cell r="B3">
            <v>1328.64</v>
          </cell>
          <cell r="C3">
            <v>48</v>
          </cell>
        </row>
      </sheetData>
      <sheetData sheetId="8">
        <row r="3">
          <cell r="B3">
            <v>0</v>
          </cell>
        </row>
      </sheetData>
      <sheetData sheetId="9">
        <row r="1">
          <cell r="A1" t="str">
            <v>Buffalo's Sijsele</v>
          </cell>
        </row>
        <row r="3">
          <cell r="B3">
            <v>106.75</v>
          </cell>
          <cell r="C3">
            <v>12</v>
          </cell>
        </row>
      </sheetData>
      <sheetData sheetId="10">
        <row r="1">
          <cell r="A1" t="str">
            <v>HO Beitem</v>
          </cell>
        </row>
        <row r="3">
          <cell r="B3">
            <v>1636.02</v>
          </cell>
          <cell r="C3">
            <v>62</v>
          </cell>
        </row>
      </sheetData>
      <sheetData sheetId="11">
        <row r="1">
          <cell r="A1" t="str">
            <v>KRB Jabbeke</v>
          </cell>
        </row>
        <row r="3">
          <cell r="B3">
            <v>890.9</v>
          </cell>
          <cell r="C3">
            <v>47</v>
          </cell>
        </row>
      </sheetData>
      <sheetData sheetId="12">
        <row r="1">
          <cell r="A1" t="str">
            <v>KRB Loppem</v>
          </cell>
        </row>
        <row r="3">
          <cell r="B3">
            <v>168.99</v>
          </cell>
          <cell r="C3">
            <v>12</v>
          </cell>
        </row>
      </sheetData>
      <sheetData sheetId="13">
        <row r="1">
          <cell r="A1" t="str">
            <v>Krachtbal Snellegem</v>
          </cell>
        </row>
        <row r="3">
          <cell r="B3">
            <v>387.55</v>
          </cell>
          <cell r="C3">
            <v>19</v>
          </cell>
        </row>
      </sheetData>
      <sheetData sheetId="14">
        <row r="1">
          <cell r="A1" t="str">
            <v>KBK Ichtegem</v>
          </cell>
        </row>
        <row r="3">
          <cell r="B3">
            <v>1458.9400000000003</v>
          </cell>
          <cell r="C3">
            <v>62</v>
          </cell>
        </row>
      </sheetData>
      <sheetData sheetId="15">
        <row r="3">
          <cell r="B3">
            <v>0</v>
          </cell>
        </row>
      </sheetData>
      <sheetData sheetId="16">
        <row r="1">
          <cell r="A1" t="str">
            <v>KBC Male</v>
          </cell>
        </row>
        <row r="3">
          <cell r="B3">
            <v>471.53000000000014</v>
          </cell>
          <cell r="C3">
            <v>41</v>
          </cell>
        </row>
      </sheetData>
      <sheetData sheetId="17">
        <row r="3">
          <cell r="B3">
            <v>0</v>
          </cell>
        </row>
      </sheetData>
      <sheetData sheetId="18">
        <row r="1">
          <cell r="A1" t="str">
            <v>KBC Aalter</v>
          </cell>
        </row>
        <row r="3">
          <cell r="B3">
            <v>418.5</v>
          </cell>
          <cell r="C3">
            <v>15</v>
          </cell>
        </row>
      </sheetData>
      <sheetData sheetId="19">
        <row r="1">
          <cell r="A1" t="str">
            <v>KBC Atlas Varsenare</v>
          </cell>
        </row>
        <row r="3">
          <cell r="B3">
            <v>213.12</v>
          </cell>
          <cell r="C3">
            <v>16</v>
          </cell>
        </row>
      </sheetData>
      <sheetData sheetId="20">
        <row r="1">
          <cell r="A1" t="str">
            <v>KBC Maldegem Donk</v>
          </cell>
        </row>
        <row r="3">
          <cell r="B3">
            <v>75.5</v>
          </cell>
          <cell r="C3">
            <v>7</v>
          </cell>
        </row>
      </sheetData>
      <sheetData sheetId="21">
        <row r="3">
          <cell r="B3">
            <v>0</v>
          </cell>
        </row>
      </sheetData>
      <sheetData sheetId="22">
        <row r="1">
          <cell r="A1" t="str">
            <v>KBC Heist</v>
          </cell>
        </row>
        <row r="3">
          <cell r="B3">
            <v>564.78</v>
          </cell>
          <cell r="C3">
            <v>23</v>
          </cell>
        </row>
      </sheetData>
      <sheetData sheetId="23">
        <row r="1">
          <cell r="A1" t="str">
            <v>KBC Ingelmunster</v>
          </cell>
        </row>
        <row r="3">
          <cell r="B3">
            <v>713.95</v>
          </cell>
          <cell r="C3">
            <v>26</v>
          </cell>
        </row>
      </sheetData>
      <sheetData sheetId="24">
        <row r="3">
          <cell r="B3">
            <v>0</v>
          </cell>
        </row>
      </sheetData>
      <sheetData sheetId="25">
        <row r="3">
          <cell r="B3">
            <v>0</v>
          </cell>
        </row>
      </sheetData>
      <sheetData sheetId="26">
        <row r="3">
          <cell r="B3">
            <v>0</v>
          </cell>
        </row>
      </sheetData>
      <sheetData sheetId="27">
        <row r="1">
          <cell r="A1" t="str">
            <v>Grenskracht Menen</v>
          </cell>
        </row>
        <row r="3">
          <cell r="B3">
            <v>941.70999999999992</v>
          </cell>
          <cell r="C3">
            <v>24</v>
          </cell>
        </row>
      </sheetData>
      <sheetData sheetId="28">
        <row r="1">
          <cell r="A1" t="str">
            <v>KBC Moerdamme</v>
          </cell>
        </row>
        <row r="3">
          <cell r="B3">
            <v>119.7</v>
          </cell>
          <cell r="C3">
            <v>11</v>
          </cell>
        </row>
      </sheetData>
      <sheetData sheetId="29">
        <row r="1">
          <cell r="A1" t="str">
            <v>Krachtbal Torhout</v>
          </cell>
        </row>
        <row r="3">
          <cell r="B3">
            <v>512.82000000000005</v>
          </cell>
          <cell r="C3">
            <v>26</v>
          </cell>
        </row>
      </sheetData>
      <sheetData sheetId="30">
        <row r="3">
          <cell r="B3">
            <v>0</v>
          </cell>
        </row>
      </sheetData>
      <sheetData sheetId="31">
        <row r="3">
          <cell r="B3">
            <v>0</v>
          </cell>
        </row>
      </sheetData>
      <sheetData sheetId="32">
        <row r="3">
          <cell r="B3">
            <v>0</v>
          </cell>
        </row>
      </sheetData>
      <sheetData sheetId="33">
        <row r="3">
          <cell r="B3">
            <v>0</v>
          </cell>
        </row>
      </sheetData>
      <sheetData sheetId="34">
        <row r="3">
          <cell r="B3">
            <v>0</v>
          </cell>
        </row>
      </sheetData>
      <sheetData sheetId="35">
        <row r="3">
          <cell r="B3">
            <v>0</v>
          </cell>
        </row>
      </sheetData>
      <sheetData sheetId="36">
        <row r="3">
          <cell r="B3">
            <v>0</v>
          </cell>
        </row>
      </sheetData>
      <sheetData sheetId="37">
        <row r="3">
          <cell r="B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2272-2BFB-451E-B417-99D1E428DD02}">
  <dimension ref="A1:I22"/>
  <sheetViews>
    <sheetView tabSelected="1" workbookViewId="0">
      <selection activeCell="N22" sqref="N22"/>
    </sheetView>
  </sheetViews>
  <sheetFormatPr defaultRowHeight="15" x14ac:dyDescent="0.25"/>
  <cols>
    <col min="1" max="1" width="22.85546875" bestFit="1" customWidth="1"/>
    <col min="2" max="2" width="13.5703125" style="10" bestFit="1" customWidth="1"/>
    <col min="3" max="3" width="13.28515625" style="10" bestFit="1" customWidth="1"/>
    <col min="4" max="4" width="10.42578125" style="10" customWidth="1"/>
    <col min="5" max="5" width="20" style="10" bestFit="1" customWidth="1"/>
    <col min="6" max="6" width="16" style="10" customWidth="1"/>
    <col min="7" max="7" width="18.5703125" style="10" customWidth="1"/>
    <col min="8" max="8" width="4.42578125" style="10" bestFit="1" customWidth="1"/>
  </cols>
  <sheetData>
    <row r="1" spans="1:9" s="7" customFormat="1" ht="46.5" customHeight="1" x14ac:dyDescent="0.25">
      <c r="A1" s="5" t="s">
        <v>0</v>
      </c>
      <c r="B1" s="8" t="s">
        <v>1</v>
      </c>
      <c r="C1" s="8" t="s">
        <v>2</v>
      </c>
      <c r="D1" s="11" t="s">
        <v>3</v>
      </c>
      <c r="E1" s="8" t="s">
        <v>4</v>
      </c>
      <c r="F1" s="8" t="s">
        <v>5</v>
      </c>
      <c r="G1" s="8" t="s">
        <v>6</v>
      </c>
      <c r="H1" s="6" t="s">
        <v>7</v>
      </c>
      <c r="I1" s="6"/>
    </row>
    <row r="2" spans="1:9" s="4" customFormat="1" ht="15.75" x14ac:dyDescent="0.25">
      <c r="A2" s="1" t="str">
        <f>'[1]Robland St.Michiels'!A1</f>
        <v>Robland St.Michiels</v>
      </c>
      <c r="B2" s="9">
        <f>'[1]Robland St.Michiels'!B3</f>
        <v>854.46000000000038</v>
      </c>
      <c r="C2" s="9">
        <f>F$2*G2</f>
        <v>1393.7310923076925</v>
      </c>
      <c r="D2" s="3">
        <f>B2-C2</f>
        <v>-539.27109230769213</v>
      </c>
      <c r="E2" s="9">
        <f>('[1]Robland St.Michiels'!B3+'[1]Sporting Brugge'!B3+'[1]KBC St.Rita'!B3+'[1]Noordster Dudzele'!B3+'[1]Inter Assebroek'!B3+'[1]D&amp;W Koekelare'!B3+'[1]Avanti Lissewege'!B3+'[1]KBC Knokke'!B3+'[1]Buffalo''s Sijsele'!B3+'[1]HO Beitem'!B3+'[1]KRB Jabbeke'!B3+'[1]KRB Loppem'!B3+'[1]Krachtbal Snellegem'!B3+'[1]KBK Ichtegem'!B3+'[1]KBC Izegem'!B3+'[1]KBC Male'!B3+'[1]KBC SPW Wevelgem'!B3+'[1]KBC Aalter'!B3+'[1]KBC Atlas Varsenare'!B3+'[1]KBC Maldegem Donk'!B3+'[1]KBC De Plakker Veurne'!B3+'[1]KBC Heist'!B3+'[1]WWR Ingelmunster'!B3+'[1]KBC Oostduinkerke'!B3+'[1]KBC Herstberge'!B3+'[1]KBC Fortune Ichtegem'!B3+'[1]Grenskracht Menen'!B3+'[1]KBC Moerdamme'!B3+'[1]Krachtbal Torhout'!B3+'[1]reserve (30)'!B3+'[1]reserve (31)'!B3+'[1]reserve (32)'!B3+'[1]reserve (33)'!B3+'[1]reserve (34)'!B3+'[1]reserve (35)'!B3+'[1]reserve (36)'!B3+'[1]reserve (37)'!B3)</f>
        <v>12759.510000000002</v>
      </c>
      <c r="F2" s="9">
        <f>('[1]Robland St.Michiels'!$B$3+'[1]Sporting Brugge'!$B$3+'[1]KBC St.Rita'!$B$3+'[1]Noordster Dudzele'!$B$3+'[1]Inter Assebroek'!$B$3+'[1]D&amp;W Koekelare'!$B$3+'[1]Avanti Lissewege'!$B$3+'[1]KBC Knokke'!$B$3+'[1]Buffalo''s Sijsele'!$B$3+'[1]HO Beitem'!$B$3+'[1]KRB Jabbeke'!$B$3+'[1]KRB Loppem'!$B$3+'[1]Krachtbal Snellegem'!$B$3+'[1]KBK Ichtegem'!$B$3+'[1]KBC Izegem'!$B$3+'[1]KBC Male'!$B$3+'[1]KBC SPW Wevelgem'!$B$3+'[1]KBC Aalter'!$B$3+'[1]KBC Atlas Varsenare'!$B$3+'[1]KBC Maldegem Donk'!$B$3+'[1]KBC De Plakker Veurne'!$B$3+'[1]KBC Heist'!$B$3+'[1]WWR Ingelmunster'!$B$3+'[1]KBC Oostduinkerke'!$B$3+'[1]KBC Herstberge'!$B$3+'[1]KBC Fortune Ichtegem'!$B$3+'[1]Grenskracht Menen'!$B$3+'[1]KBC Moerdamme'!$B$3+'[1]Krachtbal Torhout'!$B$3+'[1]reserve (30)'!$B$3+'[1]reserve (31)'!$B$3+'[1]reserve (32)'!$B$3+'[1]reserve (33)'!$B$3+'[1]reserve (34)'!$B$3+'[1]reserve (35)'!$B$3+'[1]reserve (36)'!$B$3+'[1]reserve (37)'!$B$3)/H2</f>
        <v>19.630015384615387</v>
      </c>
      <c r="G2" s="9">
        <f>'[1]Robland St.Michiels'!C3</f>
        <v>71</v>
      </c>
      <c r="H2" s="9">
        <f>SUM(G:G)</f>
        <v>650</v>
      </c>
      <c r="I2" s="2"/>
    </row>
    <row r="3" spans="1:9" s="4" customFormat="1" ht="15.75" x14ac:dyDescent="0.25">
      <c r="A3" s="1" t="str">
        <f>'[1]Sporting Brugge'!A1:C1</f>
        <v>Sporting Brugge</v>
      </c>
      <c r="B3" s="9">
        <f>'[1]Sporting Brugge'!B3</f>
        <v>375.71999999999997</v>
      </c>
      <c r="C3" s="9">
        <f t="shared" ref="C3:C22" si="0">F$2*G3</f>
        <v>530.0104153846155</v>
      </c>
      <c r="D3" s="3">
        <f t="shared" ref="D3:D22" si="1">B3-C3</f>
        <v>-154.29041538461553</v>
      </c>
      <c r="E3" s="9"/>
      <c r="F3" s="9"/>
      <c r="G3" s="9">
        <f>'[1]Sporting Brugge'!C3</f>
        <v>27</v>
      </c>
      <c r="H3" s="9"/>
      <c r="I3" s="2"/>
    </row>
    <row r="4" spans="1:9" s="4" customFormat="1" ht="15.75" x14ac:dyDescent="0.25">
      <c r="A4" s="1" t="str">
        <f>'[1]Noordster Dudzele'!A1:C1</f>
        <v>Noordster Dudzele</v>
      </c>
      <c r="B4" s="9">
        <f>'[1]Noordster Dudzele'!B3</f>
        <v>565.75</v>
      </c>
      <c r="C4" s="9">
        <f t="shared" si="0"/>
        <v>785.2006153846155</v>
      </c>
      <c r="D4" s="3">
        <f t="shared" si="1"/>
        <v>-219.4506153846155</v>
      </c>
      <c r="E4" s="9"/>
      <c r="F4" s="9"/>
      <c r="G4" s="9">
        <f>'[1]Noordster Dudzele'!C3</f>
        <v>40</v>
      </c>
      <c r="H4" s="9"/>
      <c r="I4" s="2"/>
    </row>
    <row r="5" spans="1:9" s="4" customFormat="1" ht="15.75" x14ac:dyDescent="0.25">
      <c r="A5" s="1" t="str">
        <f>'[1]Inter Assebroek'!A1:C1</f>
        <v>Inter Assebroek</v>
      </c>
      <c r="B5" s="9">
        <f>'[1]Inter Assebroek'!B3</f>
        <v>0</v>
      </c>
      <c r="C5" s="9">
        <f t="shared" si="0"/>
        <v>255.19020000000003</v>
      </c>
      <c r="D5" s="3">
        <f t="shared" si="1"/>
        <v>-255.19020000000003</v>
      </c>
      <c r="E5" s="9"/>
      <c r="F5" s="9"/>
      <c r="G5" s="9">
        <f>'[1]Inter Assebroek'!C3</f>
        <v>13</v>
      </c>
      <c r="H5" s="9"/>
      <c r="I5" s="2"/>
    </row>
    <row r="6" spans="1:9" s="4" customFormat="1" ht="15.75" x14ac:dyDescent="0.25">
      <c r="A6" s="1" t="str">
        <f>'[1]D&amp;W Koekelare'!A1:C1</f>
        <v>D&amp;W Koekelare</v>
      </c>
      <c r="B6" s="9">
        <f>'[1]D&amp;W Koekelare'!B3</f>
        <v>1328.64</v>
      </c>
      <c r="C6" s="9">
        <f t="shared" si="0"/>
        <v>942.24073846153851</v>
      </c>
      <c r="D6" s="3">
        <f t="shared" si="1"/>
        <v>386.39926153846159</v>
      </c>
      <c r="E6" s="9"/>
      <c r="F6" s="9"/>
      <c r="G6" s="9">
        <f>'[1]D&amp;W Koekelare'!C3</f>
        <v>48</v>
      </c>
      <c r="H6" s="9"/>
      <c r="I6" s="2"/>
    </row>
    <row r="7" spans="1:9" s="4" customFormat="1" ht="15.75" x14ac:dyDescent="0.25">
      <c r="A7" s="1" t="str">
        <f>'[1]Avanti Lissewege'!A1:C1</f>
        <v>Avanti Lissewege</v>
      </c>
      <c r="B7" s="9">
        <f>'[1]Avanti Lissewege'!B3</f>
        <v>954.18000000000006</v>
      </c>
      <c r="C7" s="9">
        <f t="shared" si="0"/>
        <v>942.24073846153851</v>
      </c>
      <c r="D7" s="3">
        <f t="shared" si="1"/>
        <v>11.939261538461551</v>
      </c>
      <c r="E7" s="9"/>
      <c r="F7" s="9"/>
      <c r="G7" s="9">
        <f>'[1]Avanti Lissewege'!C3</f>
        <v>48</v>
      </c>
      <c r="H7" s="9"/>
      <c r="I7" s="2"/>
    </row>
    <row r="8" spans="1:9" s="4" customFormat="1" ht="15.75" x14ac:dyDescent="0.25">
      <c r="A8" s="1" t="str">
        <f>'[1]Buffalo''s Sijsele'!A1:C1</f>
        <v>Buffalo's Sijsele</v>
      </c>
      <c r="B8" s="9">
        <f>'[1]Buffalo''s Sijsele'!B3</f>
        <v>106.75</v>
      </c>
      <c r="C8" s="9">
        <f t="shared" si="0"/>
        <v>235.56018461538463</v>
      </c>
      <c r="D8" s="3">
        <f t="shared" si="1"/>
        <v>-128.81018461538463</v>
      </c>
      <c r="E8" s="9"/>
      <c r="F8" s="9"/>
      <c r="G8" s="9">
        <f>'[1]Buffalo''s Sijsele'!C3</f>
        <v>12</v>
      </c>
      <c r="H8" s="9"/>
      <c r="I8" s="2"/>
    </row>
    <row r="9" spans="1:9" s="4" customFormat="1" ht="15.75" x14ac:dyDescent="0.25">
      <c r="A9" s="1" t="str">
        <f>'[1]HO Beitem'!A1:C1</f>
        <v>HO Beitem</v>
      </c>
      <c r="B9" s="9">
        <f>'[1]HO Beitem'!B3</f>
        <v>1636.02</v>
      </c>
      <c r="C9" s="9">
        <f t="shared" si="0"/>
        <v>1217.060953846154</v>
      </c>
      <c r="D9" s="3">
        <f t="shared" si="1"/>
        <v>418.95904615384597</v>
      </c>
      <c r="E9" s="9"/>
      <c r="F9" s="9"/>
      <c r="G9" s="9">
        <f>'[1]HO Beitem'!C3</f>
        <v>62</v>
      </c>
      <c r="H9" s="9"/>
      <c r="I9" s="2"/>
    </row>
    <row r="10" spans="1:9" s="4" customFormat="1" ht="15.75" x14ac:dyDescent="0.25">
      <c r="A10" s="1" t="str">
        <f>'[1]KRB Jabbeke'!A1:C1</f>
        <v>KRB Jabbeke</v>
      </c>
      <c r="B10" s="9">
        <f>'[1]KRB Jabbeke'!B3</f>
        <v>890.9</v>
      </c>
      <c r="C10" s="9">
        <f t="shared" si="0"/>
        <v>922.61072307692314</v>
      </c>
      <c r="D10" s="3">
        <f t="shared" si="1"/>
        <v>-31.710723076923159</v>
      </c>
      <c r="E10" s="9"/>
      <c r="F10" s="9"/>
      <c r="G10" s="9">
        <f>'[1]KRB Jabbeke'!C3</f>
        <v>47</v>
      </c>
      <c r="H10" s="9"/>
      <c r="I10" s="2"/>
    </row>
    <row r="11" spans="1:9" s="4" customFormat="1" ht="15.75" x14ac:dyDescent="0.25">
      <c r="A11" s="1" t="str">
        <f>'[1]KRB Loppem'!A1:C1</f>
        <v>KRB Loppem</v>
      </c>
      <c r="B11" s="9">
        <f>'[1]KRB Loppem'!B3</f>
        <v>168.99</v>
      </c>
      <c r="C11" s="9">
        <f t="shared" si="0"/>
        <v>235.56018461538463</v>
      </c>
      <c r="D11" s="3">
        <f t="shared" si="1"/>
        <v>-66.570184615384619</v>
      </c>
      <c r="E11" s="9"/>
      <c r="F11" s="9"/>
      <c r="G11" s="9">
        <f>'[1]KRB Loppem'!C3</f>
        <v>12</v>
      </c>
      <c r="H11" s="9"/>
      <c r="I11" s="2"/>
    </row>
    <row r="12" spans="1:9" s="4" customFormat="1" ht="15.75" x14ac:dyDescent="0.25">
      <c r="A12" s="1" t="str">
        <f>'[1]Krachtbal Snellegem'!A1:C1</f>
        <v>Krachtbal Snellegem</v>
      </c>
      <c r="B12" s="9">
        <f>'[1]Krachtbal Snellegem'!B3</f>
        <v>387.55</v>
      </c>
      <c r="C12" s="9">
        <f t="shared" si="0"/>
        <v>372.97029230769238</v>
      </c>
      <c r="D12" s="3">
        <f t="shared" si="1"/>
        <v>14.579707692307636</v>
      </c>
      <c r="E12" s="9"/>
      <c r="F12" s="9"/>
      <c r="G12" s="9">
        <f>'[1]Krachtbal Snellegem'!C3</f>
        <v>19</v>
      </c>
      <c r="H12" s="9"/>
      <c r="I12" s="2"/>
    </row>
    <row r="13" spans="1:9" s="4" customFormat="1" ht="15.75" x14ac:dyDescent="0.25">
      <c r="A13" s="1" t="str">
        <f>'[1]KBK Ichtegem'!A1:C1</f>
        <v>KBK Ichtegem</v>
      </c>
      <c r="B13" s="9">
        <f>'[1]KBK Ichtegem'!B3</f>
        <v>1458.9400000000003</v>
      </c>
      <c r="C13" s="9">
        <f t="shared" si="0"/>
        <v>1217.060953846154</v>
      </c>
      <c r="D13" s="3">
        <f t="shared" si="1"/>
        <v>241.87904615384628</v>
      </c>
      <c r="E13" s="9"/>
      <c r="F13" s="9"/>
      <c r="G13" s="9">
        <f>'[1]KBK Ichtegem'!C3</f>
        <v>62</v>
      </c>
      <c r="H13" s="9"/>
      <c r="I13" s="2"/>
    </row>
    <row r="14" spans="1:9" s="4" customFormat="1" ht="15.75" x14ac:dyDescent="0.25">
      <c r="A14" s="1" t="str">
        <f>'[1]KBC Male'!A1:C1</f>
        <v>KBC Male</v>
      </c>
      <c r="B14" s="9">
        <f>'[1]KBC Male'!B3</f>
        <v>471.53000000000014</v>
      </c>
      <c r="C14" s="9">
        <f t="shared" si="0"/>
        <v>804.83063076923088</v>
      </c>
      <c r="D14" s="3">
        <f t="shared" si="1"/>
        <v>-333.30063076923074</v>
      </c>
      <c r="E14" s="9"/>
      <c r="F14" s="9"/>
      <c r="G14" s="9">
        <f>'[1]KBC Male'!C3</f>
        <v>41</v>
      </c>
      <c r="H14" s="9"/>
      <c r="I14" s="2"/>
    </row>
    <row r="15" spans="1:9" s="4" customFormat="1" ht="15.75" x14ac:dyDescent="0.25">
      <c r="A15" s="1" t="str">
        <f>'[1]KBC Aalter'!A1:C1</f>
        <v>KBC Aalter</v>
      </c>
      <c r="B15" s="9">
        <f>'[1]KBC Aalter'!B3</f>
        <v>418.5</v>
      </c>
      <c r="C15" s="9">
        <f t="shared" si="0"/>
        <v>294.45023076923081</v>
      </c>
      <c r="D15" s="3">
        <f t="shared" si="1"/>
        <v>124.04976923076919</v>
      </c>
      <c r="E15" s="9"/>
      <c r="F15" s="9"/>
      <c r="G15" s="9">
        <f>'[1]KBC Aalter'!C3</f>
        <v>15</v>
      </c>
      <c r="H15" s="9"/>
      <c r="I15" s="2"/>
    </row>
    <row r="16" spans="1:9" s="4" customFormat="1" ht="15.75" x14ac:dyDescent="0.25">
      <c r="A16" s="1" t="str">
        <f>'[1]KBC Atlas Varsenare'!A1:C1</f>
        <v>KBC Atlas Varsenare</v>
      </c>
      <c r="B16" s="9">
        <f>'[1]KBC Atlas Varsenare'!B3</f>
        <v>213.12</v>
      </c>
      <c r="C16" s="9">
        <f t="shared" si="0"/>
        <v>314.08024615384619</v>
      </c>
      <c r="D16" s="3">
        <f t="shared" si="1"/>
        <v>-100.96024615384619</v>
      </c>
      <c r="E16" s="9"/>
      <c r="F16" s="9"/>
      <c r="G16" s="9">
        <f>'[1]KBC Atlas Varsenare'!C3</f>
        <v>16</v>
      </c>
      <c r="H16" s="9"/>
      <c r="I16" s="2"/>
    </row>
    <row r="17" spans="1:9" s="4" customFormat="1" ht="15.75" x14ac:dyDescent="0.25">
      <c r="A17" s="1" t="str">
        <f>'[1]KBC Maldegem Donk'!A1:C1</f>
        <v>KBC Maldegem Donk</v>
      </c>
      <c r="B17" s="9">
        <f>'[1]KBC Maldegem Donk'!B3</f>
        <v>75.5</v>
      </c>
      <c r="C17" s="9">
        <f t="shared" si="0"/>
        <v>137.41010769230772</v>
      </c>
      <c r="D17" s="3">
        <f t="shared" si="1"/>
        <v>-61.910107692307719</v>
      </c>
      <c r="E17" s="9"/>
      <c r="F17" s="9"/>
      <c r="G17" s="9">
        <f>'[1]KBC Maldegem Donk'!C3</f>
        <v>7</v>
      </c>
      <c r="H17" s="9"/>
      <c r="I17" s="2"/>
    </row>
    <row r="18" spans="1:9" s="4" customFormat="1" ht="15.75" x14ac:dyDescent="0.25">
      <c r="A18" s="1" t="str">
        <f>'[1]KBC Heist'!A1:C1</f>
        <v>KBC Heist</v>
      </c>
      <c r="B18" s="9">
        <f>'[1]KBC Heist'!B3</f>
        <v>564.78</v>
      </c>
      <c r="C18" s="9">
        <f t="shared" si="0"/>
        <v>451.49035384615388</v>
      </c>
      <c r="D18" s="3">
        <f t="shared" si="1"/>
        <v>113.28964615384609</v>
      </c>
      <c r="E18" s="9"/>
      <c r="F18" s="9"/>
      <c r="G18" s="9">
        <f>'[1]KBC Heist'!C3</f>
        <v>23</v>
      </c>
      <c r="H18" s="9"/>
      <c r="I18" s="2"/>
    </row>
    <row r="19" spans="1:9" s="4" customFormat="1" ht="15.75" x14ac:dyDescent="0.25">
      <c r="A19" s="1" t="str">
        <f>'[1]WWR Ingelmunster'!A1:C1</f>
        <v>KBC Ingelmunster</v>
      </c>
      <c r="B19" s="9">
        <f>'[1]WWR Ingelmunster'!B3</f>
        <v>713.95</v>
      </c>
      <c r="C19" s="9">
        <f t="shared" si="0"/>
        <v>510.38040000000007</v>
      </c>
      <c r="D19" s="3">
        <f t="shared" si="1"/>
        <v>203.56959999999998</v>
      </c>
      <c r="E19" s="9"/>
      <c r="F19" s="9"/>
      <c r="G19" s="9">
        <f>'[1]WWR Ingelmunster'!C3</f>
        <v>26</v>
      </c>
      <c r="H19" s="9"/>
      <c r="I19" s="2"/>
    </row>
    <row r="20" spans="1:9" s="4" customFormat="1" ht="15.75" x14ac:dyDescent="0.25">
      <c r="A20" s="1" t="str">
        <f>'[1]Grenskracht Menen'!A1:C1</f>
        <v>Grenskracht Menen</v>
      </c>
      <c r="B20" s="9">
        <f>'[1]Grenskracht Menen'!B3</f>
        <v>941.70999999999992</v>
      </c>
      <c r="C20" s="9">
        <f t="shared" si="0"/>
        <v>471.12036923076926</v>
      </c>
      <c r="D20" s="3">
        <f t="shared" si="1"/>
        <v>470.58963076923067</v>
      </c>
      <c r="E20" s="9"/>
      <c r="F20" s="9"/>
      <c r="G20" s="9">
        <f>'[1]Grenskracht Menen'!C3</f>
        <v>24</v>
      </c>
      <c r="H20" s="9"/>
      <c r="I20" s="2"/>
    </row>
    <row r="21" spans="1:9" s="4" customFormat="1" ht="15.75" x14ac:dyDescent="0.25">
      <c r="A21" s="1" t="str">
        <f>'[1]KBC Moerdamme'!A1:C1</f>
        <v>KBC Moerdamme</v>
      </c>
      <c r="B21" s="9">
        <f>'[1]KBC Moerdamme'!B3</f>
        <v>119.7</v>
      </c>
      <c r="C21" s="9">
        <f t="shared" si="0"/>
        <v>215.93016923076925</v>
      </c>
      <c r="D21" s="3">
        <f t="shared" si="1"/>
        <v>-96.230169230769249</v>
      </c>
      <c r="E21" s="9"/>
      <c r="F21" s="9"/>
      <c r="G21" s="9">
        <f>'[1]KBC Moerdamme'!C3</f>
        <v>11</v>
      </c>
      <c r="H21" s="9"/>
      <c r="I21" s="2"/>
    </row>
    <row r="22" spans="1:9" s="4" customFormat="1" ht="15.75" x14ac:dyDescent="0.25">
      <c r="A22" s="1" t="str">
        <f>'[1]Krachtbal Torhout'!A1:C1</f>
        <v>Krachtbal Torhout</v>
      </c>
      <c r="B22" s="9">
        <f>'[1]Krachtbal Torhout'!B3</f>
        <v>512.82000000000005</v>
      </c>
      <c r="C22" s="9">
        <f t="shared" si="0"/>
        <v>510.38040000000007</v>
      </c>
      <c r="D22" s="3">
        <f t="shared" si="1"/>
        <v>2.4395999999999844</v>
      </c>
      <c r="E22" s="9"/>
      <c r="F22" s="9"/>
      <c r="G22" s="9">
        <f>'[1]Krachtbal Torhout'!C3</f>
        <v>26</v>
      </c>
      <c r="H22" s="9"/>
      <c r="I22" s="2"/>
    </row>
  </sheetData>
  <mergeCells count="1">
    <mergeCell ref="H1:IV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Stefaan &amp; Ann</dc:creator>
  <cp:lastModifiedBy>Stefaan &amp; Ann</cp:lastModifiedBy>
  <cp:lastPrinted>2022-06-16T08:52:25Z</cp:lastPrinted>
  <dcterms:created xsi:type="dcterms:W3CDTF">2022-06-16T08:50:34Z</dcterms:created>
  <dcterms:modified xsi:type="dcterms:W3CDTF">2022-06-16T09:01:12Z</dcterms:modified>
</cp:coreProperties>
</file>